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<sst xmlns="http://schemas.openxmlformats.org/spreadsheetml/2006/main" count="29" uniqueCount="29">
  <si>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Кол-во выпускников, получившие "2"</t>
  </si>
  <si>
    <t>Русский язык</t>
  </si>
  <si>
    <t>Математика</t>
  </si>
  <si>
    <t>Физика</t>
  </si>
  <si>
    <t>Химия</t>
  </si>
  <si>
    <t>Информатика</t>
  </si>
  <si>
    <t>Биология</t>
  </si>
  <si>
    <t>История</t>
  </si>
  <si>
    <t>География</t>
  </si>
  <si>
    <t>Английский язык</t>
  </si>
  <si>
    <t>Немецкий язык</t>
  </si>
  <si>
    <t>Французский язык</t>
  </si>
  <si>
    <t>Обществознание</t>
  </si>
  <si>
    <t>Литература</t>
  </si>
  <si>
    <t>% выбора</t>
  </si>
  <si>
    <t>Кол-во выпускников, получивших положительные отметки</t>
  </si>
  <si>
    <t>Результаты ОГЭ в Саратовской области</t>
  </si>
  <si>
    <t>Кол-во выпускников, получившие "3"</t>
  </si>
  <si>
    <t>Кол-во выпускников, получившие "5"</t>
  </si>
  <si>
    <t>Кол-во выпускников, получившие "4"</t>
  </si>
  <si>
    <t>Кол-во выпускников, получивших максимальный балл</t>
  </si>
  <si>
    <t>Наименование  предмета</t>
  </si>
  <si>
    <t>Кол-во выпускников, проходивших ГИА в форме ОГЭ</t>
  </si>
  <si>
    <t>% выпускников, получивших "2"</t>
  </si>
  <si>
    <t>Максимальный балл по предмету</t>
  </si>
  <si>
    <t>Средний балл по 100 балльной шкале</t>
  </si>
  <si>
    <t>Средний балл, по отметкам</t>
  </si>
  <si>
    <t>Качество знаний, %</t>
  </si>
  <si>
    <t>Успеваемость, 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</si>
</sst>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20.8515625" style="0" customWidth="1"/>
    <col min="2" max="2" width="10.00390625" style="0" customWidth="1"/>
    <col min="3" max="3" width="9.00390625" style="0" customWidth="1"/>
    <col min="4" max="4" width="10.7109375" style="0" customWidth="1"/>
    <col min="5" max="5" width="9.57421875" style="0" customWidth="1"/>
    <col min="6" max="6" width="14.421875" style="0" customWidth="1"/>
    <col min="7" max="7" width="15.57421875" style="0" customWidth="1"/>
    <col min="8" max="8" width="10.00390625" style="0" customWidth="1"/>
    <col min="9" max="9" width="13.8515625" style="0" customWidth="1"/>
    <col min="10" max="10" width="15.7109375" style="0" customWidth="1"/>
    <col min="11" max="11" width="13.7109375" style="0" customWidth="1"/>
    <col min="12" max="12" width="14.421875" style="0" customWidth="1"/>
    <col min="13" max="13" width="15.421875" style="0" customWidth="1"/>
    <col min="14" max="14" width="15.00390625" style="0" customWidth="1"/>
    <col min="15" max="15" width="11.421875" style="0" customWidth="1"/>
  </cols>
  <sheetData>
    <row r="1" spans="1:15" ht="38.2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6" ht="126" customHeight="1">
      <c r="A2" s="11" t="s">
        <v>21</v>
      </c>
      <c r="B2" s="11" t="s">
        <v>22</v>
      </c>
      <c r="C2" s="11" t="s">
        <v>14</v>
      </c>
      <c r="D2" s="11" t="s">
        <v>26</v>
      </c>
      <c r="E2" s="11" t="s">
        <v>15</v>
      </c>
      <c r="F2" s="11" t="s">
        <v>28</v>
      </c>
      <c r="G2" s="11" t="s">
        <v>27</v>
      </c>
      <c r="H2" s="11" t="s">
        <v>24</v>
      </c>
      <c r="I2" s="11" t="s">
        <v>20</v>
      </c>
      <c r="J2" s="11" t="s">
        <v>18</v>
      </c>
      <c r="K2" s="11" t="s">
        <v>19</v>
      </c>
      <c r="L2" s="11" t="s">
        <v>17</v>
      </c>
      <c r="M2" s="11" t="s">
        <v>0</v>
      </c>
      <c r="N2" s="11" t="s">
        <v>23</v>
      </c>
      <c r="O2" s="11" t="s">
        <v>25</v>
      </c>
      <c r="P2" s="1"/>
    </row>
    <row r="3" spans="1:16" ht="15">
      <c r="A3" s="5" t="s">
        <v>1</v>
      </c>
      <c r="B3" s="4">
        <v>20455</v>
      </c>
      <c r="C3" s="6"/>
      <c r="D3" s="15">
        <v>4.1</v>
      </c>
      <c r="E3" s="3">
        <f>J3+K3+L3</f>
        <v>20413</v>
      </c>
      <c r="F3" s="8">
        <f>100-N3</f>
        <v>99.79467122952823</v>
      </c>
      <c r="G3" s="8">
        <f>(J3+K3)/B3*100</f>
        <v>73.73258372036176</v>
      </c>
      <c r="H3" s="3">
        <v>42</v>
      </c>
      <c r="I3" s="3">
        <v>956</v>
      </c>
      <c r="J3" s="13">
        <v>7638</v>
      </c>
      <c r="K3" s="13">
        <v>7444</v>
      </c>
      <c r="L3" s="13">
        <v>5331</v>
      </c>
      <c r="M3" s="13">
        <f>B3-E3</f>
        <v>42</v>
      </c>
      <c r="N3" s="7">
        <f>M3/B3*100</f>
        <v>0.2053287704717673</v>
      </c>
      <c r="O3" s="12">
        <v>79.7</v>
      </c>
      <c r="P3" s="9"/>
    </row>
    <row r="4" spans="1:16" ht="15">
      <c r="A4" s="18" t="s">
        <v>2</v>
      </c>
      <c r="B4" s="3">
        <v>20445</v>
      </c>
      <c r="C4" s="6"/>
      <c r="D4" s="15">
        <v>3.5</v>
      </c>
      <c r="E4" s="3">
        <f aca="true" t="shared" si="0" ref="E4:E15">J4+K4+L4</f>
        <v>20352</v>
      </c>
      <c r="F4" s="8">
        <f aca="true" t="shared" si="1" ref="F4:F15">100-N4</f>
        <v>99.54512105649303</v>
      </c>
      <c r="G4" s="8">
        <f>(J4+K4)/B4*100</f>
        <v>38.35656639765224</v>
      </c>
      <c r="H4" s="3">
        <v>38</v>
      </c>
      <c r="I4" s="3">
        <v>9</v>
      </c>
      <c r="J4" s="14">
        <v>1571</v>
      </c>
      <c r="K4" s="14">
        <v>6271</v>
      </c>
      <c r="L4" s="13">
        <v>12510</v>
      </c>
      <c r="M4" s="13">
        <f aca="true" t="shared" si="2" ref="M4:M15">B4-E4</f>
        <v>93</v>
      </c>
      <c r="N4" s="7">
        <f>M4/B4*100</f>
        <v>0.4548789435069699</v>
      </c>
      <c r="O4" s="12">
        <v>39.2</v>
      </c>
      <c r="P4" s="9"/>
    </row>
    <row r="5" spans="1:16" ht="15">
      <c r="A5" s="18" t="s">
        <v>3</v>
      </c>
      <c r="B5" s="10">
        <v>2681</v>
      </c>
      <c r="C5" s="7">
        <f>B5/20455*100</f>
        <v>13.106819848447811</v>
      </c>
      <c r="D5" s="15">
        <v>3.91</v>
      </c>
      <c r="E5" s="3">
        <f t="shared" si="0"/>
        <v>2652</v>
      </c>
      <c r="F5" s="8">
        <f t="shared" si="1"/>
        <v>98.9183140619172</v>
      </c>
      <c r="G5" s="8">
        <f aca="true" t="shared" si="3" ref="G5:G15">(J5+K5)/B5*100</f>
        <v>74.48713166728832</v>
      </c>
      <c r="H5" s="3">
        <v>40</v>
      </c>
      <c r="I5" s="3">
        <v>1</v>
      </c>
      <c r="J5" s="3">
        <v>502</v>
      </c>
      <c r="K5" s="3">
        <v>1495</v>
      </c>
      <c r="L5" s="3">
        <v>655</v>
      </c>
      <c r="M5" s="13">
        <f t="shared" si="2"/>
        <v>29</v>
      </c>
      <c r="N5" s="7">
        <f aca="true" t="shared" si="4" ref="N5:N15">M5/B5*100</f>
        <v>1.081685938082805</v>
      </c>
      <c r="O5" s="12">
        <v>57.5</v>
      </c>
      <c r="P5" s="9"/>
    </row>
    <row r="6" spans="1:16" ht="15">
      <c r="A6" s="18" t="s">
        <v>4</v>
      </c>
      <c r="B6" s="3">
        <v>1837</v>
      </c>
      <c r="C6" s="7">
        <f aca="true" t="shared" si="5" ref="C6:C15">B6/20455*100</f>
        <v>8.980689318015155</v>
      </c>
      <c r="D6" s="15">
        <v>3.74</v>
      </c>
      <c r="E6" s="3">
        <f t="shared" si="0"/>
        <v>1708</v>
      </c>
      <c r="F6" s="8">
        <f t="shared" si="1"/>
        <v>92.9776810016331</v>
      </c>
      <c r="G6" s="8">
        <f t="shared" si="3"/>
        <v>60.206859009254224</v>
      </c>
      <c r="H6" s="3">
        <v>34</v>
      </c>
      <c r="I6" s="3">
        <v>17</v>
      </c>
      <c r="J6" s="3">
        <v>392</v>
      </c>
      <c r="K6" s="3">
        <v>714</v>
      </c>
      <c r="L6" s="3">
        <v>602</v>
      </c>
      <c r="M6" s="13">
        <f t="shared" si="2"/>
        <v>129</v>
      </c>
      <c r="N6" s="7">
        <f t="shared" si="4"/>
        <v>7.022318998366902</v>
      </c>
      <c r="O6" s="12">
        <v>57.8</v>
      </c>
      <c r="P6" s="9"/>
    </row>
    <row r="7" spans="1:16" ht="15">
      <c r="A7" s="19" t="s">
        <v>5</v>
      </c>
      <c r="B7" s="3">
        <v>2285</v>
      </c>
      <c r="C7" s="7">
        <f t="shared" si="5"/>
        <v>11.170862869714005</v>
      </c>
      <c r="D7" s="15">
        <v>4.27</v>
      </c>
      <c r="E7" s="3">
        <f t="shared" si="0"/>
        <v>2266</v>
      </c>
      <c r="F7" s="8">
        <f t="shared" si="1"/>
        <v>99.16849015317287</v>
      </c>
      <c r="G7" s="8">
        <f t="shared" si="3"/>
        <v>84.68271334792122</v>
      </c>
      <c r="H7" s="3">
        <v>22</v>
      </c>
      <c r="I7" s="3">
        <v>139</v>
      </c>
      <c r="J7" s="3">
        <v>985</v>
      </c>
      <c r="K7" s="3">
        <v>950</v>
      </c>
      <c r="L7" s="3">
        <v>331</v>
      </c>
      <c r="M7" s="13">
        <f t="shared" si="2"/>
        <v>19</v>
      </c>
      <c r="N7" s="7">
        <f t="shared" si="4"/>
        <v>0.8315098468271335</v>
      </c>
      <c r="O7" s="12">
        <v>72.9</v>
      </c>
      <c r="P7" s="9"/>
    </row>
    <row r="8" spans="1:16" ht="15">
      <c r="A8" s="18" t="s">
        <v>6</v>
      </c>
      <c r="B8" s="3">
        <v>2878</v>
      </c>
      <c r="C8" s="7">
        <f t="shared" si="5"/>
        <v>14.069909557565389</v>
      </c>
      <c r="D8" s="15">
        <v>3.48</v>
      </c>
      <c r="E8" s="3">
        <f t="shared" si="0"/>
        <v>2723</v>
      </c>
      <c r="F8" s="8">
        <f t="shared" si="1"/>
        <v>94.61431549687283</v>
      </c>
      <c r="G8" s="8">
        <f t="shared" si="3"/>
        <v>46.62960389159138</v>
      </c>
      <c r="H8" s="3">
        <v>46</v>
      </c>
      <c r="I8" s="3">
        <v>0</v>
      </c>
      <c r="J8" s="3">
        <v>183</v>
      </c>
      <c r="K8" s="3">
        <v>1159</v>
      </c>
      <c r="L8" s="3">
        <v>1381</v>
      </c>
      <c r="M8" s="13">
        <f t="shared" si="2"/>
        <v>155</v>
      </c>
      <c r="N8" s="7">
        <f t="shared" si="4"/>
        <v>5.385684503127171</v>
      </c>
      <c r="O8" s="12">
        <v>53.8</v>
      </c>
      <c r="P8" s="9"/>
    </row>
    <row r="9" spans="1:16" ht="15">
      <c r="A9" s="18" t="s">
        <v>7</v>
      </c>
      <c r="B9" s="3">
        <v>1074</v>
      </c>
      <c r="C9" s="7">
        <f t="shared" si="5"/>
        <v>5.250549987778049</v>
      </c>
      <c r="D9" s="15">
        <v>3.58</v>
      </c>
      <c r="E9" s="3">
        <f t="shared" si="0"/>
        <v>963</v>
      </c>
      <c r="F9" s="8">
        <f t="shared" si="1"/>
        <v>89.66480446927375</v>
      </c>
      <c r="G9" s="8">
        <f t="shared" si="3"/>
        <v>56.33147113594041</v>
      </c>
      <c r="H9" s="3">
        <v>44</v>
      </c>
      <c r="I9" s="3">
        <v>0</v>
      </c>
      <c r="J9" s="3">
        <v>132</v>
      </c>
      <c r="K9" s="3">
        <v>473</v>
      </c>
      <c r="L9" s="3">
        <v>358</v>
      </c>
      <c r="M9" s="13">
        <f t="shared" si="2"/>
        <v>111</v>
      </c>
      <c r="N9" s="7">
        <f t="shared" si="4"/>
        <v>10.335195530726256</v>
      </c>
      <c r="O9" s="12">
        <v>55.5</v>
      </c>
      <c r="P9" s="9"/>
    </row>
    <row r="10" spans="1:16" ht="15">
      <c r="A10" s="18" t="s">
        <v>8</v>
      </c>
      <c r="B10" s="3">
        <v>3901</v>
      </c>
      <c r="C10" s="7">
        <f t="shared" si="5"/>
        <v>19.07113175262772</v>
      </c>
      <c r="D10" s="15">
        <v>3.67</v>
      </c>
      <c r="E10" s="3">
        <f t="shared" si="0"/>
        <v>3705</v>
      </c>
      <c r="F10" s="8">
        <f t="shared" si="1"/>
        <v>94.97564726993079</v>
      </c>
      <c r="G10" s="8">
        <f t="shared" si="3"/>
        <v>60.112791591899516</v>
      </c>
      <c r="H10" s="3">
        <v>32</v>
      </c>
      <c r="I10" s="3">
        <v>0</v>
      </c>
      <c r="J10" s="3">
        <v>480</v>
      </c>
      <c r="K10" s="3">
        <v>1865</v>
      </c>
      <c r="L10" s="3">
        <v>1360</v>
      </c>
      <c r="M10" s="13">
        <f t="shared" si="2"/>
        <v>196</v>
      </c>
      <c r="N10" s="7">
        <f t="shared" si="4"/>
        <v>5.024352730069213</v>
      </c>
      <c r="O10" s="12">
        <v>64</v>
      </c>
      <c r="P10" s="9"/>
    </row>
    <row r="11" spans="1:16" ht="15">
      <c r="A11" s="19" t="s">
        <v>9</v>
      </c>
      <c r="B11" s="2">
        <v>633</v>
      </c>
      <c r="C11" s="7">
        <f t="shared" si="5"/>
        <v>3.094597897824493</v>
      </c>
      <c r="D11" s="15">
        <v>4.16</v>
      </c>
      <c r="E11" s="3">
        <f t="shared" si="0"/>
        <v>621</v>
      </c>
      <c r="F11" s="8">
        <f t="shared" si="1"/>
        <v>98.1042654028436</v>
      </c>
      <c r="G11" s="8">
        <f t="shared" si="3"/>
        <v>78.51500789889415</v>
      </c>
      <c r="H11" s="3">
        <v>70</v>
      </c>
      <c r="I11" s="3">
        <v>3</v>
      </c>
      <c r="J11" s="3">
        <v>248</v>
      </c>
      <c r="K11" s="3">
        <v>249</v>
      </c>
      <c r="L11" s="3">
        <v>124</v>
      </c>
      <c r="M11" s="13">
        <f t="shared" si="2"/>
        <v>12</v>
      </c>
      <c r="N11" s="7">
        <f t="shared" si="4"/>
        <v>1.8957345971563981</v>
      </c>
      <c r="O11" s="12">
        <v>76.1</v>
      </c>
      <c r="P11" s="9"/>
    </row>
    <row r="12" spans="1:16" ht="15">
      <c r="A12" s="19" t="s">
        <v>10</v>
      </c>
      <c r="B12" s="2">
        <v>40</v>
      </c>
      <c r="C12" s="7">
        <f t="shared" si="5"/>
        <v>0.1955512099731117</v>
      </c>
      <c r="D12" s="15">
        <v>3.63</v>
      </c>
      <c r="E12" s="3">
        <f t="shared" si="0"/>
        <v>38</v>
      </c>
      <c r="F12" s="8">
        <f t="shared" si="1"/>
        <v>95</v>
      </c>
      <c r="G12" s="8">
        <f t="shared" si="3"/>
        <v>55.00000000000001</v>
      </c>
      <c r="H12" s="3">
        <v>70</v>
      </c>
      <c r="I12" s="3">
        <v>0</v>
      </c>
      <c r="J12" s="3">
        <v>5</v>
      </c>
      <c r="K12" s="3">
        <v>17</v>
      </c>
      <c r="L12" s="3">
        <v>16</v>
      </c>
      <c r="M12" s="13">
        <f t="shared" si="2"/>
        <v>2</v>
      </c>
      <c r="N12" s="7">
        <f>M12/B12*100</f>
        <v>5</v>
      </c>
      <c r="O12" s="12">
        <v>63.9</v>
      </c>
      <c r="P12" s="9"/>
    </row>
    <row r="13" spans="1:16" ht="15">
      <c r="A13" s="20" t="s">
        <v>11</v>
      </c>
      <c r="B13" s="4">
        <v>7</v>
      </c>
      <c r="C13" s="7">
        <f t="shared" si="5"/>
        <v>0.03422146174529455</v>
      </c>
      <c r="D13" s="15">
        <v>4.28</v>
      </c>
      <c r="E13" s="3">
        <f t="shared" si="0"/>
        <v>7</v>
      </c>
      <c r="F13" s="8">
        <f t="shared" si="1"/>
        <v>100</v>
      </c>
      <c r="G13" s="8">
        <f t="shared" si="3"/>
        <v>85.71428571428571</v>
      </c>
      <c r="H13" s="3">
        <v>70</v>
      </c>
      <c r="I13" s="3">
        <v>0</v>
      </c>
      <c r="J13" s="3">
        <v>3</v>
      </c>
      <c r="K13" s="3">
        <v>3</v>
      </c>
      <c r="L13" s="3">
        <v>1</v>
      </c>
      <c r="M13" s="13">
        <f t="shared" si="2"/>
        <v>0</v>
      </c>
      <c r="N13" s="7">
        <f t="shared" si="4"/>
        <v>0</v>
      </c>
      <c r="O13" s="12">
        <v>79.7</v>
      </c>
      <c r="P13" s="9"/>
    </row>
    <row r="14" spans="1:16" ht="15">
      <c r="A14" s="20" t="s">
        <v>12</v>
      </c>
      <c r="B14" s="3">
        <v>6249</v>
      </c>
      <c r="C14" s="7">
        <f t="shared" si="5"/>
        <v>30.549987778049374</v>
      </c>
      <c r="D14" s="15">
        <v>3.67</v>
      </c>
      <c r="E14" s="3">
        <f t="shared" si="0"/>
        <v>5954</v>
      </c>
      <c r="F14" s="8">
        <f t="shared" si="1"/>
        <v>95.27924467914866</v>
      </c>
      <c r="G14" s="8">
        <f t="shared" si="3"/>
        <v>64.07425188030085</v>
      </c>
      <c r="H14" s="3">
        <v>39</v>
      </c>
      <c r="I14" s="3">
        <v>7</v>
      </c>
      <c r="J14" s="3">
        <v>492</v>
      </c>
      <c r="K14" s="3">
        <v>3512</v>
      </c>
      <c r="L14" s="3">
        <v>1950</v>
      </c>
      <c r="M14" s="13">
        <f t="shared" si="2"/>
        <v>295</v>
      </c>
      <c r="N14" s="7">
        <f t="shared" si="4"/>
        <v>4.720755320851336</v>
      </c>
      <c r="O14" s="12">
        <v>67.1</v>
      </c>
      <c r="P14" s="9"/>
    </row>
    <row r="15" spans="1:16" ht="15">
      <c r="A15" s="21" t="s">
        <v>13</v>
      </c>
      <c r="B15" s="3">
        <v>455</v>
      </c>
      <c r="C15" s="7">
        <f t="shared" si="5"/>
        <v>2.2243950134441457</v>
      </c>
      <c r="D15" s="15">
        <v>4.2</v>
      </c>
      <c r="E15" s="3">
        <f t="shared" si="0"/>
        <v>444</v>
      </c>
      <c r="F15" s="8">
        <f t="shared" si="1"/>
        <v>97.58241758241758</v>
      </c>
      <c r="G15" s="8">
        <f t="shared" si="3"/>
        <v>83.95604395604396</v>
      </c>
      <c r="H15" s="3">
        <v>26</v>
      </c>
      <c r="I15" s="3">
        <v>17</v>
      </c>
      <c r="J15" s="3">
        <v>233</v>
      </c>
      <c r="K15" s="3">
        <v>149</v>
      </c>
      <c r="L15" s="3">
        <v>62</v>
      </c>
      <c r="M15" s="13">
        <f t="shared" si="2"/>
        <v>11</v>
      </c>
      <c r="N15" s="7">
        <f t="shared" si="4"/>
        <v>2.417582417582418</v>
      </c>
      <c r="O15" s="12">
        <v>68.9</v>
      </c>
      <c r="P15" s="9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Региональный центр оценки качества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bd-05</dc:creator>
  <cp:keywords/>
  <dc:description/>
  <cp:lastModifiedBy>victor</cp:lastModifiedBy>
  <cp:lastPrinted>2014-07-11T07:49:00Z</cp:lastPrinted>
  <dcterms:created xsi:type="dcterms:W3CDTF">2014-07-11T07:01:11Z</dcterms:created>
  <dcterms:modified xsi:type="dcterms:W3CDTF">2014-07-22T06:52:28Z</dcterms:modified>
  <cp:category/>
  <cp:version/>
  <cp:contentType/>
  <cp:contentStatus/>
</cp:coreProperties>
</file>